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ill\Dropbox\1-Collectif Habitats Évolutifs\Habitats Évolutifs 2024\nouveau site Habitats Évolutifs\images 20-05-25\"/>
    </mc:Choice>
  </mc:AlternateContent>
  <xr:revisionPtr revIDLastSave="0" documentId="13_ncr:1_{5FDBAC92-F850-4E62-A1EB-7E77C4C25C44}" xr6:coauthVersionLast="47" xr6:coauthVersionMax="47" xr10:uidLastSave="{00000000-0000-0000-0000-000000000000}"/>
  <bookViews>
    <workbookView xWindow="28680" yWindow="-120" windowWidth="29040" windowHeight="16440" xr2:uid="{959D11CF-581E-426B-9234-04A49B630A9A}"/>
  </bookViews>
  <sheets>
    <sheet name="Feuil1 (3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3" i="1" l="1"/>
  <c r="D43" i="1"/>
  <c r="D24" i="1"/>
  <c r="D6" i="1"/>
  <c r="D74" i="1"/>
  <c r="D72" i="1"/>
  <c r="D71" i="1"/>
  <c r="D70" i="1"/>
  <c r="E69" i="1"/>
  <c r="D68" i="1"/>
  <c r="D67" i="1"/>
  <c r="D66" i="1"/>
  <c r="D65" i="1"/>
  <c r="E64" i="1"/>
  <c r="E62" i="1"/>
  <c r="D54" i="1"/>
  <c r="D52" i="1"/>
  <c r="D51" i="1"/>
  <c r="E49" i="1" s="1"/>
  <c r="D50" i="1"/>
  <c r="D48" i="1"/>
  <c r="D47" i="1"/>
  <c r="D46" i="1"/>
  <c r="D45" i="1"/>
  <c r="E44" i="1"/>
  <c r="E42" i="1"/>
  <c r="D34" i="1"/>
  <c r="D33" i="1"/>
  <c r="D32" i="1"/>
  <c r="D31" i="1"/>
  <c r="E30" i="1" s="1"/>
  <c r="D29" i="1"/>
  <c r="E25" i="1" s="1"/>
  <c r="D28" i="1"/>
  <c r="D27" i="1"/>
  <c r="D26" i="1"/>
  <c r="E23" i="1"/>
  <c r="D17" i="1"/>
  <c r="D16" i="1"/>
  <c r="D15" i="1"/>
  <c r="D14" i="1"/>
  <c r="D13" i="1"/>
  <c r="E12" i="1" s="1"/>
  <c r="D11" i="1"/>
  <c r="E7" i="1" s="1"/>
  <c r="D10" i="1"/>
  <c r="D9" i="1"/>
  <c r="D8" i="1"/>
  <c r="E5" i="1"/>
  <c r="E36" i="1" l="1"/>
  <c r="E37" i="1" s="1"/>
  <c r="E76" i="1"/>
  <c r="E18" i="1"/>
  <c r="E19" i="1" s="1"/>
  <c r="E56" i="1"/>
</calcChain>
</file>

<file path=xl/sharedStrings.xml><?xml version="1.0" encoding="utf-8"?>
<sst xmlns="http://schemas.openxmlformats.org/spreadsheetml/2006/main" count="80" uniqueCount="26">
  <si>
    <t>les prix sont avec taxes</t>
  </si>
  <si>
    <t>BUDGET #1 - Évaluation du coût du projet d'habitation / 2 copropriétaire / budget serré / 1000 p.c.</t>
  </si>
  <si>
    <t>qtés :</t>
  </si>
  <si>
    <t>coûts</t>
  </si>
  <si>
    <t>sous-total :</t>
  </si>
  <si>
    <t>total section :</t>
  </si>
  <si>
    <t>Terrain :</t>
  </si>
  <si>
    <t>Aménagements du terrain, infrastructures et fondations :</t>
  </si>
  <si>
    <t>aménagement du terrain - entrée et plateau</t>
  </si>
  <si>
    <t>infrastructure sanitaire</t>
  </si>
  <si>
    <t>puits de surface</t>
  </si>
  <si>
    <t>fondations - pieux vissés</t>
  </si>
  <si>
    <t>l'auto construction :</t>
  </si>
  <si>
    <t>enveloppe de l'Habitat avec portes et fenêtres - maison type plein pied 20' x 30' en autoconstruction avec l'atelier commUnitaire</t>
  </si>
  <si>
    <t>sous-traitants et contracteurs (montage-électricité-plomberie + système de chauffage)</t>
  </si>
  <si>
    <t>matériaux pour la finition de l'habitat - (finition intérieure, extérieure et toiture)</t>
  </si>
  <si>
    <t>imprévus</t>
  </si>
  <si>
    <t>total du projet</t>
  </si>
  <si>
    <t>total - évaluation du projet pour chaque copropriétaires :</t>
  </si>
  <si>
    <t>BUDGET #2 - Évaluation du coût du projet d'habitation / 2 copropriétaire / budget moyen / 1600 p.c.</t>
  </si>
  <si>
    <t>BUDGET #3 - Évaluation du coût du projet d'habitation / 1 propriétaire / budget serré / 600 p.c.</t>
  </si>
  <si>
    <t>total - évaluation du projet :</t>
  </si>
  <si>
    <t>BUDGET #4 - Évaluation du coût du projet d'habitation / 1 propriétaire / budget moyen / 1200 p.c.</t>
  </si>
  <si>
    <t>Le prix moyen du terrain - (pieds carrés - avec taxes)</t>
  </si>
  <si>
    <t>prix mis à jour 08-2005</t>
  </si>
  <si>
    <t>plans - certification d'ingénieur en structure - permis de construction / habitat sur mesure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</si>
</sst>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_ * #,##0.00_)\ [$$-C0C]_ ;_ * \(#,##0.00\)\ [$$-C0C]_ ;_ * &quot;-&quot;??_)\ [$$-C0C]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name val="Arial"/>
      <family val="2"/>
      <charset val="1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164" fontId="3" fillId="0" borderId="0" xfId="1" applyNumberFormat="1" applyFont="1" applyFill="1" applyBorder="1" applyAlignment="1">
      <alignment horizontal="center" vertical="top" wrapText="1"/>
    </xf>
    <xf numFmtId="44" fontId="3" fillId="0" borderId="0" xfId="1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164" fontId="2" fillId="0" borderId="2" xfId="1" applyNumberFormat="1" applyFont="1" applyFill="1" applyBorder="1" applyAlignment="1">
      <alignment vertical="top" wrapText="1"/>
    </xf>
    <xf numFmtId="44" fontId="2" fillId="0" borderId="2" xfId="1" applyFont="1" applyFill="1" applyBorder="1" applyAlignment="1">
      <alignment vertical="top" wrapText="1"/>
    </xf>
    <xf numFmtId="44" fontId="3" fillId="0" borderId="3" xfId="1" applyFont="1" applyFill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164" fontId="2" fillId="0" borderId="0" xfId="1" applyNumberFormat="1" applyFont="1" applyFill="1" applyBorder="1" applyAlignment="1">
      <alignment vertical="top" wrapText="1"/>
    </xf>
    <xf numFmtId="44" fontId="2" fillId="0" borderId="0" xfId="1" applyFont="1" applyFill="1" applyBorder="1" applyAlignment="1">
      <alignment vertical="top" wrapText="1"/>
    </xf>
    <xf numFmtId="0" fontId="3" fillId="0" borderId="5" xfId="0" applyFont="1" applyBorder="1" applyAlignment="1">
      <alignment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164" fontId="2" fillId="0" borderId="7" xfId="1" applyNumberFormat="1" applyFont="1" applyFill="1" applyBorder="1" applyAlignment="1">
      <alignment vertical="top" wrapText="1"/>
    </xf>
    <xf numFmtId="44" fontId="2" fillId="0" borderId="7" xfId="1" applyFont="1" applyFill="1" applyBorder="1" applyAlignment="1">
      <alignment vertical="top" wrapText="1"/>
    </xf>
    <xf numFmtId="0" fontId="3" fillId="0" borderId="8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44" fontId="3" fillId="0" borderId="3" xfId="0" applyNumberFormat="1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164" fontId="5" fillId="0" borderId="7" xfId="0" applyNumberFormat="1" applyFont="1" applyBorder="1" applyAlignment="1">
      <alignment horizontal="center" vertical="top" wrapText="1"/>
    </xf>
    <xf numFmtId="0" fontId="6" fillId="0" borderId="7" xfId="0" applyFont="1" applyBorder="1" applyAlignment="1">
      <alignment horizontal="right"/>
    </xf>
    <xf numFmtId="44" fontId="6" fillId="0" borderId="8" xfId="0" applyNumberFormat="1" applyFont="1" applyBorder="1" applyAlignment="1">
      <alignment wrapText="1"/>
    </xf>
    <xf numFmtId="0" fontId="3" fillId="0" borderId="3" xfId="0" applyFont="1" applyBorder="1" applyAlignment="1">
      <alignment wrapText="1"/>
    </xf>
  </cellXfs>
  <cellStyles count="2">
    <cellStyle name="Monétaire 4" xfId="1" xr:uid="{5597FC0C-A1C6-4939-9F86-C414C6A8B4F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5FF47-2DD8-4909-A924-C3ACD927E74A}">
  <dimension ref="A1:K80"/>
  <sheetViews>
    <sheetView tabSelected="1" topLeftCell="A52" zoomScale="145" zoomScaleNormal="145" workbookViewId="0">
      <selection activeCell="F61" sqref="F61"/>
    </sheetView>
  </sheetViews>
  <sheetFormatPr baseColWidth="10" defaultRowHeight="15.75" x14ac:dyDescent="0.25"/>
  <cols>
    <col min="1" max="1" width="90.5703125" style="2" customWidth="1"/>
    <col min="2" max="4" width="16.140625" style="2" customWidth="1"/>
    <col min="5" max="5" width="23.28515625" style="3" customWidth="1"/>
    <col min="6" max="16384" width="11.42578125" style="2"/>
  </cols>
  <sheetData>
    <row r="1" spans="1:11" x14ac:dyDescent="0.25">
      <c r="A1" s="1" t="s">
        <v>24</v>
      </c>
    </row>
    <row r="2" spans="1:11" x14ac:dyDescent="0.25">
      <c r="A2" s="1" t="s">
        <v>0</v>
      </c>
    </row>
    <row r="4" spans="1:11" s="3" customFormat="1" ht="52.5" x14ac:dyDescent="0.25">
      <c r="A4" s="4" t="s">
        <v>1</v>
      </c>
      <c r="B4" s="5" t="s">
        <v>2</v>
      </c>
      <c r="C4" s="6" t="s">
        <v>3</v>
      </c>
      <c r="D4" s="7" t="s">
        <v>4</v>
      </c>
      <c r="E4" s="7" t="s">
        <v>5</v>
      </c>
      <c r="F4" s="2"/>
      <c r="G4" s="2"/>
      <c r="H4" s="2"/>
      <c r="I4" s="2"/>
      <c r="J4" s="2"/>
      <c r="K4" s="2"/>
    </row>
    <row r="5" spans="1:11" s="3" customFormat="1" x14ac:dyDescent="0.25">
      <c r="A5" s="8" t="s">
        <v>6</v>
      </c>
      <c r="B5" s="9"/>
      <c r="C5" s="10"/>
      <c r="D5" s="11"/>
      <c r="E5" s="12">
        <f>SUM(D6:D6)</f>
        <v>72112.320000000007</v>
      </c>
      <c r="F5" s="2"/>
      <c r="G5" s="2"/>
      <c r="H5" s="2"/>
      <c r="I5" s="2"/>
      <c r="J5" s="2"/>
      <c r="K5" s="2"/>
    </row>
    <row r="6" spans="1:11" s="3" customFormat="1" x14ac:dyDescent="0.25">
      <c r="A6" s="13" t="s">
        <v>23</v>
      </c>
      <c r="B6" s="14">
        <v>64000</v>
      </c>
      <c r="C6" s="15">
        <v>0.98</v>
      </c>
      <c r="D6" s="16">
        <f>(B6*C6)*1.14975</f>
        <v>72112.320000000007</v>
      </c>
      <c r="E6" s="17"/>
      <c r="F6" s="2"/>
      <c r="G6" s="2"/>
      <c r="H6" s="2"/>
      <c r="I6" s="2"/>
      <c r="J6" s="2"/>
      <c r="K6" s="2"/>
    </row>
    <row r="7" spans="1:11" s="3" customFormat="1" x14ac:dyDescent="0.25">
      <c r="A7" s="8" t="s">
        <v>7</v>
      </c>
      <c r="B7" s="9"/>
      <c r="C7" s="10"/>
      <c r="D7" s="11"/>
      <c r="E7" s="12">
        <f>SUM(D8:D11)</f>
        <v>29500</v>
      </c>
      <c r="F7" s="2"/>
      <c r="G7" s="2"/>
      <c r="H7" s="2"/>
      <c r="I7" s="2"/>
      <c r="J7" s="2"/>
      <c r="K7" s="2"/>
    </row>
    <row r="8" spans="1:11" s="3" customFormat="1" x14ac:dyDescent="0.25">
      <c r="A8" s="13" t="s">
        <v>8</v>
      </c>
      <c r="B8" s="14">
        <v>1</v>
      </c>
      <c r="C8" s="15">
        <v>8500</v>
      </c>
      <c r="D8" s="16">
        <f>B8*C8</f>
        <v>8500</v>
      </c>
      <c r="E8" s="17"/>
      <c r="F8" s="2"/>
      <c r="G8" s="2"/>
      <c r="H8" s="2"/>
      <c r="I8" s="2"/>
      <c r="J8" s="2"/>
      <c r="K8" s="2"/>
    </row>
    <row r="9" spans="1:11" s="3" customFormat="1" x14ac:dyDescent="0.25">
      <c r="A9" s="13" t="s">
        <v>9</v>
      </c>
      <c r="B9" s="14">
        <v>1</v>
      </c>
      <c r="C9" s="15">
        <v>9000</v>
      </c>
      <c r="D9" s="16">
        <f>B9*C9</f>
        <v>9000</v>
      </c>
      <c r="E9" s="17"/>
      <c r="F9" s="2"/>
      <c r="G9" s="2"/>
      <c r="H9" s="2"/>
      <c r="I9" s="2"/>
      <c r="J9" s="2"/>
      <c r="K9" s="2"/>
    </row>
    <row r="10" spans="1:11" s="3" customFormat="1" x14ac:dyDescent="0.25">
      <c r="A10" s="13" t="s">
        <v>10</v>
      </c>
      <c r="B10" s="14">
        <v>1</v>
      </c>
      <c r="C10" s="15">
        <v>6000</v>
      </c>
      <c r="D10" s="16">
        <f>B10*C10</f>
        <v>6000</v>
      </c>
      <c r="E10" s="17"/>
      <c r="F10" s="2"/>
      <c r="G10" s="2"/>
      <c r="H10" s="2"/>
      <c r="I10" s="2"/>
      <c r="J10" s="2"/>
      <c r="K10" s="2"/>
    </row>
    <row r="11" spans="1:11" s="3" customFormat="1" x14ac:dyDescent="0.25">
      <c r="A11" s="18" t="s">
        <v>11</v>
      </c>
      <c r="B11" s="19">
        <v>1</v>
      </c>
      <c r="C11" s="20">
        <v>6000</v>
      </c>
      <c r="D11" s="21">
        <f>B11*C11</f>
        <v>6000</v>
      </c>
      <c r="E11" s="22"/>
      <c r="F11" s="2"/>
      <c r="G11" s="2"/>
      <c r="H11" s="2"/>
      <c r="I11" s="2"/>
      <c r="J11" s="2"/>
      <c r="K11" s="2"/>
    </row>
    <row r="12" spans="1:11" s="3" customFormat="1" x14ac:dyDescent="0.25">
      <c r="A12" s="8" t="s">
        <v>12</v>
      </c>
      <c r="B12" s="9"/>
      <c r="C12" s="10"/>
      <c r="D12" s="11"/>
      <c r="E12" s="12">
        <f>SUM(D13:D17)</f>
        <v>123000</v>
      </c>
      <c r="F12" s="2"/>
      <c r="G12" s="2"/>
      <c r="H12" s="2"/>
      <c r="I12" s="2"/>
      <c r="J12" s="2"/>
      <c r="K12" s="2"/>
    </row>
    <row r="13" spans="1:11" s="3" customFormat="1" x14ac:dyDescent="0.25">
      <c r="A13" s="13" t="s">
        <v>25</v>
      </c>
      <c r="B13" s="2">
        <v>1</v>
      </c>
      <c r="C13" s="15">
        <v>6000</v>
      </c>
      <c r="D13" s="16">
        <f t="shared" ref="D13:D17" si="0">B13*C13</f>
        <v>6000</v>
      </c>
      <c r="E13" s="17"/>
      <c r="F13" s="2"/>
      <c r="G13" s="2"/>
      <c r="H13" s="2"/>
      <c r="I13" s="2"/>
      <c r="J13" s="2"/>
      <c r="K13" s="2"/>
    </row>
    <row r="14" spans="1:11" s="3" customFormat="1" ht="31.5" x14ac:dyDescent="0.25">
      <c r="A14" s="13" t="s">
        <v>13</v>
      </c>
      <c r="B14" s="14">
        <v>1000</v>
      </c>
      <c r="C14" s="15">
        <v>75</v>
      </c>
      <c r="D14" s="16">
        <f t="shared" si="0"/>
        <v>75000</v>
      </c>
      <c r="E14" s="17"/>
      <c r="F14" s="2"/>
      <c r="G14" s="2"/>
      <c r="H14" s="2"/>
      <c r="I14" s="2"/>
      <c r="J14" s="2"/>
      <c r="K14" s="2"/>
    </row>
    <row r="15" spans="1:11" s="3" customFormat="1" x14ac:dyDescent="0.25">
      <c r="A15" s="13" t="s">
        <v>14</v>
      </c>
      <c r="B15" s="14">
        <v>1</v>
      </c>
      <c r="C15" s="15">
        <v>12000</v>
      </c>
      <c r="D15" s="16">
        <f t="shared" si="0"/>
        <v>12000</v>
      </c>
      <c r="E15" s="17"/>
      <c r="F15" s="2"/>
      <c r="G15" s="2"/>
      <c r="H15" s="2"/>
      <c r="I15" s="2"/>
      <c r="J15" s="2"/>
      <c r="K15" s="2"/>
    </row>
    <row r="16" spans="1:11" s="3" customFormat="1" x14ac:dyDescent="0.25">
      <c r="A16" s="13" t="s">
        <v>15</v>
      </c>
      <c r="B16" s="14">
        <v>1000</v>
      </c>
      <c r="C16" s="15">
        <v>20</v>
      </c>
      <c r="D16" s="16">
        <f t="shared" si="0"/>
        <v>20000</v>
      </c>
      <c r="E16" s="17"/>
      <c r="F16" s="2"/>
      <c r="G16" s="2"/>
      <c r="H16" s="2"/>
      <c r="I16" s="2"/>
      <c r="J16" s="2"/>
      <c r="K16" s="2"/>
    </row>
    <row r="17" spans="1:11" s="3" customFormat="1" x14ac:dyDescent="0.25">
      <c r="A17" s="18" t="s">
        <v>16</v>
      </c>
      <c r="B17" s="19">
        <v>1</v>
      </c>
      <c r="C17" s="20">
        <v>10000</v>
      </c>
      <c r="D17" s="21">
        <f t="shared" si="0"/>
        <v>10000</v>
      </c>
      <c r="E17" s="22"/>
      <c r="F17" s="2"/>
      <c r="G17" s="2"/>
      <c r="H17" s="2"/>
      <c r="I17" s="2"/>
      <c r="J17" s="2"/>
      <c r="K17" s="2"/>
    </row>
    <row r="18" spans="1:11" s="3" customFormat="1" x14ac:dyDescent="0.25">
      <c r="A18" s="23"/>
      <c r="B18" s="24"/>
      <c r="C18" s="24"/>
      <c r="D18" s="25" t="s">
        <v>17</v>
      </c>
      <c r="E18" s="26">
        <f>SUM(E5:E17)</f>
        <v>224612.32</v>
      </c>
      <c r="F18" s="2"/>
      <c r="G18" s="2"/>
      <c r="H18" s="2"/>
      <c r="I18" s="2"/>
      <c r="J18" s="2"/>
      <c r="K18" s="2"/>
    </row>
    <row r="19" spans="1:11" ht="21" x14ac:dyDescent="0.35">
      <c r="A19" s="27"/>
      <c r="B19" s="28"/>
      <c r="C19" s="29"/>
      <c r="D19" s="30" t="s">
        <v>18</v>
      </c>
      <c r="E19" s="31">
        <f>E18/2</f>
        <v>112306.16</v>
      </c>
    </row>
    <row r="20" spans="1:11" customFormat="1" ht="15" x14ac:dyDescent="0.25"/>
    <row r="21" spans="1:11" customFormat="1" ht="15" x14ac:dyDescent="0.25"/>
    <row r="22" spans="1:11" s="3" customFormat="1" ht="52.5" x14ac:dyDescent="0.25">
      <c r="A22" s="4" t="s">
        <v>19</v>
      </c>
      <c r="B22" s="5" t="s">
        <v>2</v>
      </c>
      <c r="C22" s="6" t="s">
        <v>3</v>
      </c>
      <c r="D22" s="7" t="s">
        <v>4</v>
      </c>
      <c r="E22" s="7" t="s">
        <v>5</v>
      </c>
      <c r="F22" s="2"/>
      <c r="G22" s="2"/>
      <c r="H22" s="2"/>
      <c r="I22" s="2"/>
      <c r="J22" s="2"/>
      <c r="K22" s="2"/>
    </row>
    <row r="23" spans="1:11" s="3" customFormat="1" x14ac:dyDescent="0.25">
      <c r="A23" s="8" t="s">
        <v>6</v>
      </c>
      <c r="B23" s="9"/>
      <c r="C23" s="10"/>
      <c r="D23" s="11"/>
      <c r="E23" s="12">
        <f>SUM(D24:D24)</f>
        <v>72112.320000000007</v>
      </c>
      <c r="F23" s="2"/>
      <c r="G23" s="2"/>
      <c r="H23" s="2"/>
      <c r="I23" s="2"/>
      <c r="J23" s="2"/>
      <c r="K23" s="2"/>
    </row>
    <row r="24" spans="1:11" s="3" customFormat="1" x14ac:dyDescent="0.25">
      <c r="A24" s="13" t="s">
        <v>23</v>
      </c>
      <c r="B24" s="14">
        <v>64000</v>
      </c>
      <c r="C24" s="15">
        <v>0.98</v>
      </c>
      <c r="D24" s="16">
        <f>(B24*C24)*1.14975</f>
        <v>72112.320000000007</v>
      </c>
      <c r="E24" s="17"/>
      <c r="F24" s="2"/>
      <c r="G24" s="2"/>
      <c r="H24" s="2"/>
      <c r="I24" s="2"/>
      <c r="J24" s="2"/>
      <c r="K24" s="2"/>
    </row>
    <row r="25" spans="1:11" s="3" customFormat="1" x14ac:dyDescent="0.25">
      <c r="A25" s="8" t="s">
        <v>7</v>
      </c>
      <c r="B25" s="9"/>
      <c r="C25" s="10"/>
      <c r="D25" s="11"/>
      <c r="E25" s="12">
        <f>SUM(D26:D29)</f>
        <v>38000</v>
      </c>
      <c r="F25" s="2"/>
      <c r="G25" s="2"/>
      <c r="H25" s="2"/>
      <c r="I25" s="2"/>
      <c r="J25" s="2"/>
      <c r="K25" s="2"/>
    </row>
    <row r="26" spans="1:11" s="3" customFormat="1" x14ac:dyDescent="0.25">
      <c r="A26" s="13" t="s">
        <v>8</v>
      </c>
      <c r="B26" s="14">
        <v>1</v>
      </c>
      <c r="C26" s="15">
        <v>15000</v>
      </c>
      <c r="D26" s="16">
        <f>B26*C26</f>
        <v>15000</v>
      </c>
      <c r="E26" s="17"/>
      <c r="F26" s="2"/>
      <c r="G26" s="2"/>
      <c r="H26" s="2"/>
      <c r="I26" s="2"/>
      <c r="J26" s="2"/>
      <c r="K26" s="2"/>
    </row>
    <row r="27" spans="1:11" s="3" customFormat="1" x14ac:dyDescent="0.25">
      <c r="A27" s="13" t="s">
        <v>9</v>
      </c>
      <c r="B27" s="14">
        <v>1</v>
      </c>
      <c r="C27" s="15">
        <v>9000</v>
      </c>
      <c r="D27" s="16">
        <f>B27*C27</f>
        <v>9000</v>
      </c>
      <c r="E27" s="17"/>
      <c r="F27" s="2"/>
      <c r="G27" s="2"/>
      <c r="H27" s="2"/>
      <c r="I27" s="2"/>
      <c r="J27" s="2"/>
      <c r="K27" s="2"/>
    </row>
    <row r="28" spans="1:11" s="3" customFormat="1" x14ac:dyDescent="0.25">
      <c r="A28" s="13" t="s">
        <v>10</v>
      </c>
      <c r="B28" s="14">
        <v>1</v>
      </c>
      <c r="C28" s="15">
        <v>6000</v>
      </c>
      <c r="D28" s="16">
        <f>B28*C28</f>
        <v>6000</v>
      </c>
      <c r="E28" s="17"/>
      <c r="F28" s="2"/>
      <c r="G28" s="2"/>
      <c r="H28" s="2"/>
      <c r="I28" s="2"/>
      <c r="J28" s="2"/>
      <c r="K28" s="2"/>
    </row>
    <row r="29" spans="1:11" s="3" customFormat="1" x14ac:dyDescent="0.25">
      <c r="A29" s="18" t="s">
        <v>11</v>
      </c>
      <c r="B29" s="19">
        <v>1</v>
      </c>
      <c r="C29" s="20">
        <v>8000</v>
      </c>
      <c r="D29" s="21">
        <f>B29*C29</f>
        <v>8000</v>
      </c>
      <c r="E29" s="22"/>
      <c r="F29" s="2"/>
      <c r="G29" s="2"/>
      <c r="H29" s="2"/>
      <c r="I29" s="2"/>
      <c r="J29" s="2"/>
      <c r="K29" s="2"/>
    </row>
    <row r="30" spans="1:11" s="3" customFormat="1" x14ac:dyDescent="0.25">
      <c r="A30" s="8" t="s">
        <v>12</v>
      </c>
      <c r="B30" s="9"/>
      <c r="C30" s="10"/>
      <c r="D30" s="11"/>
      <c r="E30" s="12">
        <f>SUM(D31:D35)</f>
        <v>193000</v>
      </c>
      <c r="F30" s="2"/>
      <c r="G30" s="2"/>
      <c r="H30" s="2"/>
      <c r="I30" s="2"/>
      <c r="J30" s="2"/>
      <c r="K30" s="2"/>
    </row>
    <row r="31" spans="1:11" s="3" customFormat="1" x14ac:dyDescent="0.25">
      <c r="A31" s="13" t="s">
        <v>25</v>
      </c>
      <c r="B31" s="2">
        <v>1</v>
      </c>
      <c r="C31" s="15">
        <v>6000</v>
      </c>
      <c r="D31" s="16">
        <f t="shared" ref="D31:D34" si="1">B31*C31</f>
        <v>6000</v>
      </c>
      <c r="E31" s="17"/>
      <c r="F31" s="2"/>
      <c r="G31" s="2"/>
      <c r="H31" s="2"/>
      <c r="I31" s="2"/>
      <c r="J31" s="2"/>
      <c r="K31" s="2"/>
    </row>
    <row r="32" spans="1:11" s="3" customFormat="1" ht="31.5" x14ac:dyDescent="0.25">
      <c r="A32" s="13" t="s">
        <v>13</v>
      </c>
      <c r="B32" s="14">
        <v>1600</v>
      </c>
      <c r="C32" s="15">
        <v>75</v>
      </c>
      <c r="D32" s="16">
        <f t="shared" si="1"/>
        <v>120000</v>
      </c>
      <c r="E32" s="17"/>
      <c r="F32" s="2"/>
      <c r="G32" s="2"/>
      <c r="H32" s="2"/>
      <c r="I32" s="2"/>
      <c r="J32" s="2"/>
      <c r="K32" s="2"/>
    </row>
    <row r="33" spans="1:11" s="3" customFormat="1" x14ac:dyDescent="0.25">
      <c r="A33" s="13" t="s">
        <v>14</v>
      </c>
      <c r="B33" s="14">
        <v>1</v>
      </c>
      <c r="C33" s="15">
        <v>15000</v>
      </c>
      <c r="D33" s="16">
        <f t="shared" si="1"/>
        <v>15000</v>
      </c>
      <c r="E33" s="17"/>
      <c r="F33" s="2"/>
      <c r="G33" s="2"/>
      <c r="H33" s="2"/>
      <c r="I33" s="2"/>
      <c r="J33" s="2"/>
      <c r="K33" s="2"/>
    </row>
    <row r="34" spans="1:11" s="3" customFormat="1" x14ac:dyDescent="0.25">
      <c r="A34" s="13" t="s">
        <v>15</v>
      </c>
      <c r="B34" s="14">
        <v>1600</v>
      </c>
      <c r="C34" s="15">
        <v>20</v>
      </c>
      <c r="D34" s="16">
        <f t="shared" si="1"/>
        <v>32000</v>
      </c>
      <c r="E34" s="17"/>
      <c r="F34" s="2"/>
      <c r="G34" s="2"/>
      <c r="H34" s="2"/>
      <c r="I34" s="2"/>
      <c r="J34" s="2"/>
      <c r="K34" s="2"/>
    </row>
    <row r="35" spans="1:11" s="3" customFormat="1" x14ac:dyDescent="0.25">
      <c r="A35" s="18" t="s">
        <v>16</v>
      </c>
      <c r="B35" s="19">
        <v>1</v>
      </c>
      <c r="C35" s="20">
        <v>15000</v>
      </c>
      <c r="D35" s="21">
        <v>20000</v>
      </c>
      <c r="E35" s="22"/>
      <c r="F35" s="2"/>
      <c r="G35" s="2"/>
      <c r="H35" s="2"/>
      <c r="I35" s="2"/>
      <c r="J35" s="2"/>
      <c r="K35" s="2"/>
    </row>
    <row r="36" spans="1:11" s="3" customFormat="1" x14ac:dyDescent="0.25">
      <c r="A36" s="23"/>
      <c r="B36" s="24"/>
      <c r="C36" s="24"/>
      <c r="D36" s="25" t="s">
        <v>17</v>
      </c>
      <c r="E36" s="26">
        <f>SUM(E23:E35)</f>
        <v>303112.32000000001</v>
      </c>
      <c r="F36" s="2"/>
      <c r="G36" s="2"/>
      <c r="H36" s="2"/>
      <c r="I36" s="2"/>
      <c r="J36" s="2"/>
      <c r="K36" s="2"/>
    </row>
    <row r="37" spans="1:11" ht="21" x14ac:dyDescent="0.35">
      <c r="A37" s="27"/>
      <c r="B37" s="28"/>
      <c r="C37" s="29"/>
      <c r="D37" s="30" t="s">
        <v>18</v>
      </c>
      <c r="E37" s="31">
        <f>E36/2</f>
        <v>151556.16</v>
      </c>
    </row>
    <row r="38" spans="1:11" customFormat="1" ht="15" x14ac:dyDescent="0.25"/>
    <row r="39" spans="1:11" customFormat="1" ht="15" x14ac:dyDescent="0.25"/>
    <row r="40" spans="1:11" customFormat="1" ht="15" x14ac:dyDescent="0.25"/>
    <row r="41" spans="1:11" ht="52.5" x14ac:dyDescent="0.25">
      <c r="A41" s="4" t="s">
        <v>20</v>
      </c>
      <c r="B41" s="5" t="s">
        <v>2</v>
      </c>
      <c r="C41" s="6" t="s">
        <v>3</v>
      </c>
      <c r="D41" s="7" t="s">
        <v>4</v>
      </c>
      <c r="E41" s="7" t="s">
        <v>5</v>
      </c>
    </row>
    <row r="42" spans="1:11" x14ac:dyDescent="0.25">
      <c r="A42" s="8" t="s">
        <v>6</v>
      </c>
      <c r="B42" s="9"/>
      <c r="C42" s="10"/>
      <c r="D42" s="11"/>
      <c r="E42" s="12">
        <f>SUM(D43:D43)</f>
        <v>72112.320000000007</v>
      </c>
    </row>
    <row r="43" spans="1:11" x14ac:dyDescent="0.25">
      <c r="A43" s="13" t="s">
        <v>23</v>
      </c>
      <c r="B43" s="14">
        <v>64000</v>
      </c>
      <c r="C43" s="15">
        <v>0.98</v>
      </c>
      <c r="D43" s="16">
        <f>(B43*C43)*1.14975</f>
        <v>72112.320000000007</v>
      </c>
      <c r="E43" s="17"/>
    </row>
    <row r="44" spans="1:11" x14ac:dyDescent="0.25">
      <c r="A44" s="8" t="s">
        <v>7</v>
      </c>
      <c r="B44" s="9"/>
      <c r="C44" s="10"/>
      <c r="D44" s="11"/>
      <c r="E44" s="12">
        <f>SUM(D45:D48)</f>
        <v>29500</v>
      </c>
    </row>
    <row r="45" spans="1:11" x14ac:dyDescent="0.25">
      <c r="A45" s="13" t="s">
        <v>8</v>
      </c>
      <c r="B45" s="14">
        <v>1</v>
      </c>
      <c r="C45" s="15">
        <v>8500</v>
      </c>
      <c r="D45" s="16">
        <f>B45*C45</f>
        <v>8500</v>
      </c>
      <c r="E45" s="17"/>
    </row>
    <row r="46" spans="1:11" x14ac:dyDescent="0.25">
      <c r="A46" s="13" t="s">
        <v>9</v>
      </c>
      <c r="B46" s="14">
        <v>1</v>
      </c>
      <c r="C46" s="15">
        <v>9000</v>
      </c>
      <c r="D46" s="16">
        <f>B46*C46</f>
        <v>9000</v>
      </c>
      <c r="E46" s="17"/>
    </row>
    <row r="47" spans="1:11" x14ac:dyDescent="0.25">
      <c r="A47" s="13" t="s">
        <v>10</v>
      </c>
      <c r="B47" s="14">
        <v>1</v>
      </c>
      <c r="C47" s="15">
        <v>6000</v>
      </c>
      <c r="D47" s="16">
        <f>B47*C47</f>
        <v>6000</v>
      </c>
      <c r="E47" s="17"/>
    </row>
    <row r="48" spans="1:11" x14ac:dyDescent="0.25">
      <c r="A48" s="18" t="s">
        <v>11</v>
      </c>
      <c r="B48" s="19">
        <v>1</v>
      </c>
      <c r="C48" s="20">
        <v>6000</v>
      </c>
      <c r="D48" s="21">
        <f>B48*C48</f>
        <v>6000</v>
      </c>
      <c r="E48" s="22"/>
    </row>
    <row r="49" spans="1:5" x14ac:dyDescent="0.25">
      <c r="A49" s="8" t="s">
        <v>12</v>
      </c>
      <c r="B49" s="9"/>
      <c r="C49" s="10"/>
      <c r="D49" s="11"/>
      <c r="E49" s="12">
        <f>SUM(D50:D54)</f>
        <v>91000</v>
      </c>
    </row>
    <row r="50" spans="1:5" x14ac:dyDescent="0.25">
      <c r="A50" s="13" t="s">
        <v>25</v>
      </c>
      <c r="B50" s="2">
        <v>1</v>
      </c>
      <c r="C50" s="15">
        <v>6000</v>
      </c>
      <c r="D50" s="16">
        <f t="shared" ref="D50:D54" si="2">B50*C50</f>
        <v>6000</v>
      </c>
      <c r="E50" s="17"/>
    </row>
    <row r="51" spans="1:5" ht="31.5" x14ac:dyDescent="0.25">
      <c r="A51" s="13" t="s">
        <v>13</v>
      </c>
      <c r="B51" s="14">
        <v>600</v>
      </c>
      <c r="C51" s="15">
        <v>75</v>
      </c>
      <c r="D51" s="16">
        <f t="shared" si="2"/>
        <v>45000</v>
      </c>
      <c r="E51" s="17"/>
    </row>
    <row r="52" spans="1:5" x14ac:dyDescent="0.25">
      <c r="A52" s="13" t="s">
        <v>14</v>
      </c>
      <c r="B52" s="14">
        <v>1</v>
      </c>
      <c r="C52" s="15">
        <v>12000</v>
      </c>
      <c r="D52" s="16">
        <f t="shared" si="2"/>
        <v>12000</v>
      </c>
      <c r="E52" s="17"/>
    </row>
    <row r="53" spans="1:5" x14ac:dyDescent="0.25">
      <c r="A53" s="13" t="s">
        <v>15</v>
      </c>
      <c r="B53" s="14">
        <v>600</v>
      </c>
      <c r="C53" s="15">
        <v>20</v>
      </c>
      <c r="D53" s="16">
        <v>18000</v>
      </c>
      <c r="E53" s="17"/>
    </row>
    <row r="54" spans="1:5" x14ac:dyDescent="0.25">
      <c r="A54" s="18" t="s">
        <v>16</v>
      </c>
      <c r="B54" s="19">
        <v>1</v>
      </c>
      <c r="C54" s="20">
        <v>10000</v>
      </c>
      <c r="D54" s="21">
        <f t="shared" si="2"/>
        <v>10000</v>
      </c>
      <c r="E54" s="22"/>
    </row>
    <row r="55" spans="1:5" x14ac:dyDescent="0.25">
      <c r="A55" s="23"/>
      <c r="B55" s="24"/>
      <c r="C55" s="24"/>
      <c r="D55" s="24"/>
      <c r="E55" s="32"/>
    </row>
    <row r="56" spans="1:5" ht="21" x14ac:dyDescent="0.35">
      <c r="A56" s="27"/>
      <c r="B56" s="28"/>
      <c r="C56" s="29"/>
      <c r="D56" s="30" t="s">
        <v>21</v>
      </c>
      <c r="E56" s="31">
        <f>SUM(E42:E55)</f>
        <v>192612.32</v>
      </c>
    </row>
    <row r="61" spans="1:5" ht="52.5" x14ac:dyDescent="0.25">
      <c r="A61" s="4" t="s">
        <v>22</v>
      </c>
      <c r="B61" s="5" t="s">
        <v>2</v>
      </c>
      <c r="C61" s="6" t="s">
        <v>3</v>
      </c>
      <c r="D61" s="7" t="s">
        <v>4</v>
      </c>
      <c r="E61" s="7" t="s">
        <v>5</v>
      </c>
    </row>
    <row r="62" spans="1:5" x14ac:dyDescent="0.25">
      <c r="A62" s="8" t="s">
        <v>6</v>
      </c>
      <c r="B62" s="9"/>
      <c r="C62" s="10"/>
      <c r="D62" s="11"/>
      <c r="E62" s="12">
        <f>SUM(D63:D63)</f>
        <v>72112.320000000007</v>
      </c>
    </row>
    <row r="63" spans="1:5" x14ac:dyDescent="0.25">
      <c r="A63" s="13" t="s">
        <v>23</v>
      </c>
      <c r="B63" s="14">
        <v>64000</v>
      </c>
      <c r="C63" s="15">
        <v>0.98</v>
      </c>
      <c r="D63" s="16">
        <f>(B63*C63)*1.14975</f>
        <v>72112.320000000007</v>
      </c>
      <c r="E63" s="17"/>
    </row>
    <row r="64" spans="1:5" x14ac:dyDescent="0.25">
      <c r="A64" s="8" t="s">
        <v>7</v>
      </c>
      <c r="B64" s="9"/>
      <c r="C64" s="10"/>
      <c r="D64" s="11"/>
      <c r="E64" s="12">
        <f>SUM(D65:D68)</f>
        <v>36000</v>
      </c>
    </row>
    <row r="65" spans="1:11" x14ac:dyDescent="0.25">
      <c r="A65" s="13" t="s">
        <v>8</v>
      </c>
      <c r="B65" s="14">
        <v>1</v>
      </c>
      <c r="C65" s="15">
        <v>10000</v>
      </c>
      <c r="D65" s="16">
        <f>B65*C65</f>
        <v>10000</v>
      </c>
      <c r="E65" s="17"/>
    </row>
    <row r="66" spans="1:11" x14ac:dyDescent="0.25">
      <c r="A66" s="13" t="s">
        <v>9</v>
      </c>
      <c r="B66" s="14">
        <v>1</v>
      </c>
      <c r="C66" s="15">
        <v>12000</v>
      </c>
      <c r="D66" s="16">
        <f>B66*C66</f>
        <v>12000</v>
      </c>
      <c r="E66" s="17"/>
    </row>
    <row r="67" spans="1:11" x14ac:dyDescent="0.25">
      <c r="A67" s="13" t="s">
        <v>10</v>
      </c>
      <c r="B67" s="14">
        <v>1</v>
      </c>
      <c r="C67" s="15">
        <v>6000</v>
      </c>
      <c r="D67" s="16">
        <f>B67*C67</f>
        <v>6000</v>
      </c>
      <c r="E67" s="17"/>
    </row>
    <row r="68" spans="1:11" s="3" customFormat="1" x14ac:dyDescent="0.25">
      <c r="A68" s="18" t="s">
        <v>11</v>
      </c>
      <c r="B68" s="19">
        <v>1</v>
      </c>
      <c r="C68" s="20">
        <v>8000</v>
      </c>
      <c r="D68" s="21">
        <f>B68*C68</f>
        <v>8000</v>
      </c>
      <c r="E68" s="22"/>
      <c r="F68" s="2"/>
      <c r="G68" s="2"/>
      <c r="H68" s="2"/>
      <c r="I68" s="2"/>
      <c r="J68" s="2"/>
      <c r="K68" s="2"/>
    </row>
    <row r="69" spans="1:11" s="3" customFormat="1" x14ac:dyDescent="0.25">
      <c r="A69" s="8" t="s">
        <v>12</v>
      </c>
      <c r="B69" s="9"/>
      <c r="C69" s="10"/>
      <c r="D69" s="11"/>
      <c r="E69" s="12">
        <f>SUM(D70:D74)</f>
        <v>143000</v>
      </c>
      <c r="F69" s="2"/>
      <c r="G69" s="2"/>
      <c r="H69" s="2"/>
      <c r="I69" s="2"/>
      <c r="J69" s="2"/>
      <c r="K69" s="2"/>
    </row>
    <row r="70" spans="1:11" s="3" customFormat="1" x14ac:dyDescent="0.25">
      <c r="A70" s="13" t="s">
        <v>25</v>
      </c>
      <c r="B70" s="2">
        <v>1</v>
      </c>
      <c r="C70" s="15">
        <v>1000</v>
      </c>
      <c r="D70" s="16">
        <f t="shared" ref="D70:D74" si="3">B70*C70</f>
        <v>1000</v>
      </c>
      <c r="E70" s="17"/>
      <c r="F70" s="2"/>
      <c r="G70" s="2"/>
      <c r="H70" s="2"/>
      <c r="I70" s="2"/>
      <c r="J70" s="2"/>
      <c r="K70" s="2"/>
    </row>
    <row r="71" spans="1:11" s="3" customFormat="1" ht="31.5" x14ac:dyDescent="0.25">
      <c r="A71" s="13" t="s">
        <v>13</v>
      </c>
      <c r="B71" s="14">
        <v>1200</v>
      </c>
      <c r="C71" s="15">
        <v>75</v>
      </c>
      <c r="D71" s="16">
        <f t="shared" si="3"/>
        <v>90000</v>
      </c>
      <c r="E71" s="17"/>
      <c r="F71" s="2"/>
      <c r="G71" s="2"/>
      <c r="H71" s="2"/>
      <c r="I71" s="2"/>
      <c r="J71" s="2"/>
      <c r="K71" s="2"/>
    </row>
    <row r="72" spans="1:11" s="3" customFormat="1" x14ac:dyDescent="0.25">
      <c r="A72" s="13" t="s">
        <v>14</v>
      </c>
      <c r="B72" s="14">
        <v>1</v>
      </c>
      <c r="C72" s="15">
        <v>15000</v>
      </c>
      <c r="D72" s="16">
        <f t="shared" si="3"/>
        <v>15000</v>
      </c>
      <c r="E72" s="17"/>
      <c r="F72" s="2"/>
      <c r="G72" s="2"/>
      <c r="H72" s="2"/>
      <c r="I72" s="2"/>
      <c r="J72" s="2"/>
      <c r="K72" s="2"/>
    </row>
    <row r="73" spans="1:11" s="3" customFormat="1" x14ac:dyDescent="0.25">
      <c r="A73" s="13" t="s">
        <v>15</v>
      </c>
      <c r="B73" s="14">
        <v>1200</v>
      </c>
      <c r="C73" s="15">
        <v>20</v>
      </c>
      <c r="D73" s="16">
        <v>25000</v>
      </c>
      <c r="E73" s="17"/>
      <c r="F73" s="2"/>
      <c r="G73" s="2"/>
      <c r="H73" s="2"/>
      <c r="I73" s="2"/>
      <c r="J73" s="2"/>
      <c r="K73" s="2"/>
    </row>
    <row r="74" spans="1:11" s="3" customFormat="1" x14ac:dyDescent="0.25">
      <c r="A74" s="18" t="s">
        <v>16</v>
      </c>
      <c r="B74" s="19">
        <v>1</v>
      </c>
      <c r="C74" s="20">
        <v>12000</v>
      </c>
      <c r="D74" s="21">
        <f t="shared" si="3"/>
        <v>12000</v>
      </c>
      <c r="E74" s="22"/>
      <c r="F74" s="2"/>
      <c r="G74" s="2"/>
      <c r="H74" s="2"/>
      <c r="I74" s="2"/>
      <c r="J74" s="2"/>
      <c r="K74" s="2"/>
    </row>
    <row r="75" spans="1:11" s="3" customFormat="1" x14ac:dyDescent="0.25">
      <c r="A75" s="23"/>
      <c r="B75" s="24"/>
      <c r="C75" s="24"/>
      <c r="D75" s="24"/>
      <c r="E75" s="32"/>
      <c r="F75" s="2"/>
      <c r="G75" s="2"/>
      <c r="H75" s="2"/>
      <c r="I75" s="2"/>
      <c r="J75" s="2"/>
      <c r="K75" s="2"/>
    </row>
    <row r="76" spans="1:11" ht="21" x14ac:dyDescent="0.35">
      <c r="A76" s="27"/>
      <c r="B76" s="28"/>
      <c r="C76" s="29"/>
      <c r="D76" s="30" t="s">
        <v>21</v>
      </c>
      <c r="E76" s="31">
        <f>SUM(E62:E75)</f>
        <v>251112.32000000001</v>
      </c>
    </row>
    <row r="80" spans="1:11" customFormat="1" ht="15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Guillaume Durand</dc:creator>
  <cp:lastModifiedBy>Guillaume Durand</cp:lastModifiedBy>
  <dcterms:created xsi:type="dcterms:W3CDTF">2025-05-24T15:45:07Z</dcterms:created>
  <dcterms:modified xsi:type="dcterms:W3CDTF">2025-07-08T17:15:39Z</dcterms:modified>
</cp:coreProperties>
</file>